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" sheetId="1" r:id="rId1"/>
    <sheet name="Documentation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<sst xmlns="http://schemas.openxmlformats.org/spreadsheetml/2006/main" count="117" uniqueCount="51">
  <si>
    <t>Item</t>
  </si>
  <si>
    <t>Start Date</t>
  </si>
  <si>
    <t>Itemno.</t>
  </si>
  <si>
    <t>Description</t>
  </si>
  <si>
    <t>Age Days</t>
  </si>
  <si>
    <t>older</t>
  </si>
  <si>
    <t>Startdate</t>
  </si>
  <si>
    <t>Enddate</t>
  </si>
  <si>
    <t>Aging interval day</t>
  </si>
  <si>
    <t>Datefilter</t>
  </si>
  <si>
    <t>fit</t>
  </si>
  <si>
    <t>Total</t>
  </si>
  <si>
    <t>Per 1</t>
  </si>
  <si>
    <t>Cost Amount</t>
  </si>
  <si>
    <t>70*</t>
  </si>
  <si>
    <t>Author</t>
  </si>
  <si>
    <t>Datum</t>
  </si>
  <si>
    <t>Beschreibung</t>
  </si>
  <si>
    <t>Andreas Koblischke</t>
  </si>
  <si>
    <t>datenkultur GmbH</t>
  </si>
  <si>
    <t>Von-Beckerath-Platz 4</t>
  </si>
  <si>
    <t>47799 Krefeld</t>
  </si>
  <si>
    <t>Tel: 02151 654 65 00</t>
  </si>
  <si>
    <t>Fax: 02151 654 65 22</t>
  </si>
  <si>
    <t>www.datenkultur.de</t>
  </si>
  <si>
    <t>info@datenkultur.de</t>
  </si>
  <si>
    <t>Germany</t>
  </si>
  <si>
    <t>hide</t>
  </si>
  <si>
    <t>Auto+Ausblenden</t>
  </si>
  <si>
    <t>Remaining Amount Calculation</t>
  </si>
  <si>
    <t>Dieser Bericht ist ein kostenloses Beispiel für die Anwendung von Jet Reports</t>
  </si>
  <si>
    <t>Es wird keine Verantwortung für Richtigkeit oder Vollständigkeit übernommen.</t>
  </si>
  <si>
    <t>Artikel</t>
  </si>
  <si>
    <t>Bescheibung</t>
  </si>
  <si>
    <t>Restmenge</t>
  </si>
  <si>
    <t>Restbetrag</t>
  </si>
  <si>
    <t>Menge</t>
  </si>
  <si>
    <t>Restbetragsberechnung</t>
  </si>
  <si>
    <t>Einstandsbetrag (tatsächl.)</t>
  </si>
  <si>
    <t>Einstandsbetrag (erwartet)</t>
  </si>
  <si>
    <t>Einstandsbetrag</t>
  </si>
  <si>
    <t>Cost Amount (Expected)</t>
  </si>
  <si>
    <t>Pro 1</t>
  </si>
  <si>
    <t>Quantity</t>
  </si>
  <si>
    <t>Remaining Quantity</t>
  </si>
  <si>
    <t>Cost Amount (Actual)</t>
  </si>
  <si>
    <t>Remaining Amount</t>
  </si>
  <si>
    <t>Demo report for inventory aging</t>
  </si>
  <si>
    <t>This report is a free example for the use of Jet Reports</t>
  </si>
  <si>
    <t>Use it on your own risk</t>
  </si>
  <si>
    <t>Auto+Hide+values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</si>
</sst>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;@"/>
    <numFmt numFmtId="167" formatCode="d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textRotation="90"/>
    </xf>
    <xf numFmtId="0" fontId="25" fillId="0" borderId="0" xfId="0" applyFont="1" applyAlignment="1">
      <alignment/>
    </xf>
    <xf numFmtId="0" fontId="25" fillId="0" borderId="0" xfId="0" applyFont="1" applyAlignment="1">
      <alignment textRotation="90"/>
    </xf>
    <xf numFmtId="4" fontId="25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47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 textRotation="90"/>
    </xf>
    <xf numFmtId="4" fontId="0" fillId="0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 textRotation="90"/>
    </xf>
    <xf numFmtId="3" fontId="0" fillId="0" borderId="0" xfId="0" applyNumberFormat="1" applyFill="1" applyBorder="1" applyAlignment="1">
      <alignment textRotation="90"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textRotation="90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Alignment="1">
      <alignment textRotation="90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123825</xdr:colOff>
      <xdr:row>9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0"/>
          <a:ext cx="469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L"/>
      <definedName name="np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F19" sqref="F19"/>
    </sheetView>
  </sheetViews>
  <sheetFormatPr defaultColWidth="11.421875" defaultRowHeight="15" outlineLevelCol="1"/>
  <cols>
    <col min="1" max="1" width="11.421875" style="0" customWidth="1"/>
    <col min="2" max="2" width="24.00390625" style="0" bestFit="1" customWidth="1"/>
    <col min="3" max="3" width="18.421875" style="0" bestFit="1" customWidth="1"/>
    <col min="4" max="4" width="18.7109375" style="18" bestFit="1" customWidth="1"/>
    <col min="5" max="5" width="18.140625" style="0" bestFit="1" customWidth="1"/>
    <col min="6" max="6" width="18.7109375" style="18" bestFit="1" customWidth="1"/>
    <col min="7" max="7" width="8.7109375" style="19" customWidth="1" outlineLevel="1"/>
    <col min="8" max="8" width="24.7109375" style="12" customWidth="1" outlineLevel="1"/>
    <col min="9" max="9" width="25.00390625" style="12" customWidth="1" outlineLevel="1"/>
    <col min="10" max="10" width="15.140625" style="12" customWidth="1" outlineLevel="1"/>
    <col min="11" max="11" width="5.57421875" style="12" customWidth="1" outlineLevel="1"/>
    <col min="12" max="12" width="18.140625" style="12" bestFit="1" customWidth="1"/>
    <col min="13" max="13" width="18.7109375" style="19" bestFit="1" customWidth="1"/>
    <col min="14" max="14" width="8.7109375" style="19" customWidth="1" outlineLevel="1"/>
    <col min="15" max="15" width="24.7109375" style="12" customWidth="1" outlineLevel="1"/>
    <col min="16" max="16" width="25.00390625" style="12" customWidth="1" outlineLevel="1"/>
    <col min="17" max="17" width="15.140625" style="12" customWidth="1" outlineLevel="1"/>
    <col min="18" max="18" width="5.57421875" style="12" customWidth="1" outlineLevel="1"/>
    <col min="19" max="19" width="18.140625" style="12" bestFit="1" customWidth="1"/>
    <col min="20" max="20" width="18.7109375" style="19" bestFit="1" customWidth="1"/>
    <col min="21" max="21" width="8.7109375" style="19" customWidth="1" outlineLevel="1"/>
    <col min="22" max="22" width="24.7109375" style="12" customWidth="1" outlineLevel="1"/>
    <col min="23" max="23" width="25.00390625" style="12" customWidth="1" outlineLevel="1"/>
    <col min="24" max="24" width="15.140625" style="12" customWidth="1" outlineLevel="1"/>
    <col min="25" max="25" width="5.421875" style="12" customWidth="1" outlineLevel="1"/>
    <col min="26" max="26" width="18.140625" style="12" bestFit="1" customWidth="1"/>
  </cols>
  <sheetData>
    <row r="1" spans="1:26" ht="15">
      <c r="A1" t="s">
        <v>50</v>
      </c>
      <c r="C1" t="s">
        <v>10</v>
      </c>
      <c r="D1" s="18" t="s">
        <v>10</v>
      </c>
      <c r="E1" t="s">
        <v>10</v>
      </c>
      <c r="F1" s="18" t="s">
        <v>10</v>
      </c>
      <c r="G1" s="19" t="s">
        <v>10</v>
      </c>
      <c r="H1" s="12" t="s">
        <v>10</v>
      </c>
      <c r="I1" s="12" t="s">
        <v>10</v>
      </c>
      <c r="J1" s="12" t="s">
        <v>10</v>
      </c>
      <c r="K1" s="12" t="s">
        <v>10</v>
      </c>
      <c r="L1" s="12" t="s">
        <v>10</v>
      </c>
      <c r="M1" s="19" t="s">
        <v>10</v>
      </c>
      <c r="N1" s="19" t="s">
        <v>10</v>
      </c>
      <c r="O1" s="12" t="s">
        <v>10</v>
      </c>
      <c r="P1" s="12" t="s">
        <v>10</v>
      </c>
      <c r="Q1" s="12" t="s">
        <v>10</v>
      </c>
      <c r="R1" s="12" t="s">
        <v>10</v>
      </c>
      <c r="S1" s="12" t="s">
        <v>10</v>
      </c>
      <c r="T1" s="19" t="s">
        <v>10</v>
      </c>
      <c r="U1" s="19" t="s">
        <v>10</v>
      </c>
      <c r="V1" s="12" t="s">
        <v>10</v>
      </c>
      <c r="W1" s="12" t="s">
        <v>10</v>
      </c>
      <c r="X1" s="12" t="s">
        <v>10</v>
      </c>
      <c r="Y1" s="12" t="s">
        <v>10</v>
      </c>
      <c r="Z1" s="12" t="s">
        <v>10</v>
      </c>
    </row>
    <row r="2" spans="2:5" ht="15">
      <c r="B2" t="s">
        <v>1</v>
      </c>
      <c r="C2" s="38">
        <v>40570</v>
      </c>
      <c r="E2" s="1"/>
    </row>
    <row r="3" spans="2:3" ht="15">
      <c r="B3" t="s">
        <v>2</v>
      </c>
      <c r="C3" t="s">
        <v>14</v>
      </c>
    </row>
    <row r="4" spans="1:3" ht="15">
      <c r="A4" t="s">
        <v>27</v>
      </c>
      <c r="B4" t="s">
        <v>8</v>
      </c>
      <c r="C4">
        <v>30</v>
      </c>
    </row>
    <row r="5" spans="3:26" s="4" customFormat="1" ht="15">
      <c r="C5" s="4" t="s">
        <v>4</v>
      </c>
      <c r="D5" s="40" t="s">
        <v>11</v>
      </c>
      <c r="E5" s="40"/>
      <c r="F5" s="28">
        <v>0</v>
      </c>
      <c r="G5" s="34"/>
      <c r="H5" s="35"/>
      <c r="I5" s="35"/>
      <c r="J5" s="35"/>
      <c r="K5" s="35"/>
      <c r="L5" s="35"/>
      <c r="M5" s="34">
        <f>F5+$C$4</f>
        <v>30</v>
      </c>
      <c r="N5" s="34"/>
      <c r="O5" s="35"/>
      <c r="P5" s="35"/>
      <c r="Q5" s="35"/>
      <c r="R5" s="35"/>
      <c r="S5" s="35"/>
      <c r="T5" s="34" t="s">
        <v>5</v>
      </c>
      <c r="U5" s="34"/>
      <c r="V5" s="35"/>
      <c r="W5" s="35"/>
      <c r="X5" s="35"/>
      <c r="Y5" s="35"/>
      <c r="Z5" s="35"/>
    </row>
    <row r="6" spans="1:26" ht="15">
      <c r="A6" t="s">
        <v>27</v>
      </c>
      <c r="C6" t="s">
        <v>6</v>
      </c>
      <c r="F6" s="2">
        <f>C2</f>
        <v>40570</v>
      </c>
      <c r="H6" s="13"/>
      <c r="I6" s="13"/>
      <c r="J6" s="13"/>
      <c r="K6" s="13"/>
      <c r="M6" s="13">
        <f>M7-$C$4</f>
        <v>40539</v>
      </c>
      <c r="O6" s="13"/>
      <c r="P6" s="13"/>
      <c r="Q6" s="13"/>
      <c r="R6" s="13"/>
      <c r="S6" s="13"/>
      <c r="T6" s="13"/>
      <c r="V6" s="13"/>
      <c r="W6" s="13"/>
      <c r="X6" s="13"/>
      <c r="Y6" s="13"/>
      <c r="Z6" s="13"/>
    </row>
    <row r="7" spans="1:26" ht="15">
      <c r="A7" t="s">
        <v>27</v>
      </c>
      <c r="C7" t="s">
        <v>7</v>
      </c>
      <c r="F7" s="2">
        <f>F6</f>
        <v>40570</v>
      </c>
      <c r="H7" s="13"/>
      <c r="I7" s="13"/>
      <c r="J7" s="13"/>
      <c r="K7" s="13"/>
      <c r="M7" s="13">
        <f>F6-1</f>
        <v>40569</v>
      </c>
      <c r="O7" s="13"/>
      <c r="P7" s="13"/>
      <c r="Q7" s="13"/>
      <c r="R7" s="13"/>
      <c r="S7" s="13"/>
      <c r="T7" s="13">
        <f>M6-1</f>
        <v>40538</v>
      </c>
      <c r="V7" s="13"/>
      <c r="W7" s="13"/>
      <c r="X7" s="13"/>
      <c r="Y7" s="13"/>
      <c r="Z7" s="13"/>
    </row>
    <row r="8" spans="1:26" s="3" customFormat="1" ht="62.25" customHeight="1">
      <c r="A8" s="3" t="s">
        <v>27</v>
      </c>
      <c r="B8" s="3" t="e">
        <f>[1]!np("Datefilter",,C2)</f>
        <v>#NAME?</v>
      </c>
      <c r="C8" s="3" t="s">
        <v>9</v>
      </c>
      <c r="D8" s="36"/>
      <c r="E8" s="5"/>
      <c r="F8" s="20" t="e">
        <f>[1]!np("Datefilter",F6,F7)</f>
        <v>#NAME?</v>
      </c>
      <c r="G8" s="21"/>
      <c r="H8" s="14"/>
      <c r="I8" s="14"/>
      <c r="J8" s="14"/>
      <c r="K8" s="14"/>
      <c r="L8" s="12"/>
      <c r="M8" s="21" t="e">
        <f>[1]!np("Datefilter",M6,M7)</f>
        <v>#NAME?</v>
      </c>
      <c r="N8" s="21"/>
      <c r="O8" s="14"/>
      <c r="P8" s="14"/>
      <c r="Q8" s="14"/>
      <c r="R8" s="14"/>
      <c r="S8" s="14"/>
      <c r="T8" s="27" t="e">
        <f>[1]!np("Datefilter",T6,T7)</f>
        <v>#NAME?</v>
      </c>
      <c r="U8" s="21"/>
      <c r="V8" s="14"/>
      <c r="W8" s="14"/>
      <c r="X8" s="14"/>
      <c r="Y8" s="14"/>
      <c r="Z8" s="14"/>
    </row>
    <row r="9" spans="4:26" s="3" customFormat="1" ht="15">
      <c r="D9" s="36"/>
      <c r="E9" s="5"/>
      <c r="F9" s="20"/>
      <c r="G9" s="21"/>
      <c r="H9" s="14"/>
      <c r="I9" s="14"/>
      <c r="J9" s="14"/>
      <c r="K9" s="14"/>
      <c r="L9" s="12"/>
      <c r="M9" s="21"/>
      <c r="N9" s="21"/>
      <c r="O9" s="14"/>
      <c r="P9" s="14"/>
      <c r="Q9" s="14"/>
      <c r="R9" s="14"/>
      <c r="S9" s="14"/>
      <c r="T9" s="27"/>
      <c r="U9" s="21"/>
      <c r="V9" s="14"/>
      <c r="W9" s="14"/>
      <c r="X9" s="14"/>
      <c r="Y9" s="14"/>
      <c r="Z9" s="14"/>
    </row>
    <row r="10" spans="1:25" ht="15">
      <c r="A10" t="s">
        <v>27</v>
      </c>
      <c r="D10" s="40" t="s">
        <v>11</v>
      </c>
      <c r="E10" s="40"/>
      <c r="F10" s="22"/>
      <c r="G10" s="41" t="s">
        <v>29</v>
      </c>
      <c r="H10" s="41"/>
      <c r="I10" s="41"/>
      <c r="J10" s="41"/>
      <c r="K10" s="41"/>
      <c r="M10" s="22"/>
      <c r="N10" s="41" t="s">
        <v>29</v>
      </c>
      <c r="O10" s="41"/>
      <c r="P10" s="41"/>
      <c r="Q10" s="41"/>
      <c r="R10" s="41"/>
      <c r="T10" s="22"/>
      <c r="U10" s="41" t="s">
        <v>29</v>
      </c>
      <c r="V10" s="41"/>
      <c r="W10" s="41"/>
      <c r="X10" s="41"/>
      <c r="Y10" s="41"/>
    </row>
    <row r="11" spans="2:26" ht="15">
      <c r="B11" s="4" t="s">
        <v>0</v>
      </c>
      <c r="C11" s="4" t="s">
        <v>3</v>
      </c>
      <c r="D11" s="24" t="s">
        <v>44</v>
      </c>
      <c r="E11" s="24" t="s">
        <v>46</v>
      </c>
      <c r="F11" s="24" t="s">
        <v>44</v>
      </c>
      <c r="G11" s="25" t="s">
        <v>43</v>
      </c>
      <c r="H11" s="8" t="s">
        <v>45</v>
      </c>
      <c r="I11" s="8" t="s">
        <v>41</v>
      </c>
      <c r="J11" s="8" t="s">
        <v>13</v>
      </c>
      <c r="K11" s="8" t="s">
        <v>12</v>
      </c>
      <c r="L11" s="24" t="s">
        <v>46</v>
      </c>
      <c r="M11" s="24" t="s">
        <v>44</v>
      </c>
      <c r="N11" s="25" t="s">
        <v>43</v>
      </c>
      <c r="O11" s="8" t="s">
        <v>45</v>
      </c>
      <c r="P11" s="8" t="s">
        <v>41</v>
      </c>
      <c r="Q11" s="8" t="s">
        <v>13</v>
      </c>
      <c r="R11" s="8" t="s">
        <v>12</v>
      </c>
      <c r="S11" s="24" t="s">
        <v>46</v>
      </c>
      <c r="T11" s="24" t="s">
        <v>44</v>
      </c>
      <c r="U11" s="25" t="s">
        <v>43</v>
      </c>
      <c r="V11" s="8" t="s">
        <v>45</v>
      </c>
      <c r="W11" s="8" t="s">
        <v>41</v>
      </c>
      <c r="X11" s="8" t="s">
        <v>13</v>
      </c>
      <c r="Y11" s="8" t="s">
        <v>12</v>
      </c>
      <c r="Z11" s="24" t="s">
        <v>46</v>
      </c>
    </row>
    <row r="12" spans="1:26" s="29" customFormat="1" ht="15">
      <c r="A12" s="29" t="s">
        <v>27</v>
      </c>
      <c r="D12" s="37"/>
      <c r="F12" s="30"/>
      <c r="G12" s="39" t="s">
        <v>37</v>
      </c>
      <c r="H12" s="39"/>
      <c r="I12" s="39"/>
      <c r="J12" s="39"/>
      <c r="K12" s="39"/>
      <c r="L12" s="31"/>
      <c r="M12" s="30"/>
      <c r="N12" s="39" t="s">
        <v>37</v>
      </c>
      <c r="O12" s="39"/>
      <c r="P12" s="39"/>
      <c r="Q12" s="39"/>
      <c r="R12" s="39"/>
      <c r="S12" s="31"/>
      <c r="T12" s="30"/>
      <c r="U12" s="39" t="s">
        <v>37</v>
      </c>
      <c r="V12" s="39"/>
      <c r="W12" s="39"/>
      <c r="X12" s="39"/>
      <c r="Y12" s="39"/>
      <c r="Z12" s="31"/>
    </row>
    <row r="13" spans="2:26" s="29" customFormat="1" ht="15">
      <c r="B13" s="29" t="s">
        <v>32</v>
      </c>
      <c r="C13" s="29" t="s">
        <v>33</v>
      </c>
      <c r="D13" s="37" t="s">
        <v>34</v>
      </c>
      <c r="E13" s="29" t="s">
        <v>35</v>
      </c>
      <c r="F13" s="29" t="s">
        <v>34</v>
      </c>
      <c r="G13" s="32" t="s">
        <v>36</v>
      </c>
      <c r="H13" s="33" t="s">
        <v>38</v>
      </c>
      <c r="I13" s="33" t="s">
        <v>39</v>
      </c>
      <c r="J13" s="33" t="s">
        <v>40</v>
      </c>
      <c r="K13" s="33" t="s">
        <v>42</v>
      </c>
      <c r="L13" s="31" t="s">
        <v>35</v>
      </c>
      <c r="M13" s="29" t="s">
        <v>34</v>
      </c>
      <c r="N13" s="32" t="s">
        <v>36</v>
      </c>
      <c r="O13" s="33" t="s">
        <v>38</v>
      </c>
      <c r="P13" s="33" t="s">
        <v>39</v>
      </c>
      <c r="Q13" s="33" t="s">
        <v>40</v>
      </c>
      <c r="R13" s="33" t="s">
        <v>42</v>
      </c>
      <c r="S13" s="31" t="s">
        <v>35</v>
      </c>
      <c r="T13" s="29" t="s">
        <v>34</v>
      </c>
      <c r="U13" s="32" t="s">
        <v>36</v>
      </c>
      <c r="V13" s="33" t="s">
        <v>38</v>
      </c>
      <c r="W13" s="33" t="s">
        <v>39</v>
      </c>
      <c r="X13" s="33" t="s">
        <v>40</v>
      </c>
      <c r="Y13" s="33" t="s">
        <v>42</v>
      </c>
      <c r="Z13" s="31" t="s">
        <v>35</v>
      </c>
    </row>
    <row r="14" spans="2:26" ht="15">
      <c r="B14" t="e">
        <f>[1]!NL("Rows","Item Ledger Entry","Item No.","Item No.",$C$3,"Posting Date",$B$8)</f>
        <v>#NAME?</v>
      </c>
      <c r="C14" t="e">
        <f>[1]!NL("First","Item","Description","No.",$B14)</f>
        <v>#NAME?</v>
      </c>
      <c r="D14" s="28" t="e">
        <f>SUMIF($F$11:$AA$11,D$11,$F14:$AA14)</f>
        <v>#NAME?</v>
      </c>
      <c r="E14" s="6" t="e">
        <f>SUMIF($F$11:$AA$11,E$11,$F14:$AA14)</f>
        <v>#NAME?</v>
      </c>
      <c r="F14" s="22" t="e">
        <f>[1]!NL("Sum","Item Ledger Entry","Remaining Quantity","Item No.",$B14,"Posting Date",F$8,"Remaining Quantity","&lt;&gt;0")</f>
        <v>#NAME?</v>
      </c>
      <c r="G14" s="23" t="e">
        <f>[1]!NL("Sum","Item Ledger Entry","Quantity","Item No.",$B14,"Posting Date",F$8,"Remaining Quantity","&lt;&gt;0")</f>
        <v>#NAME?</v>
      </c>
      <c r="H14" s="16" t="e">
        <f>[1]!NL("Sum","Item Ledger Entry","Cost Amount (Actual)","Item No.",$B14,"Posting Date",F$8,"Remaining Quantity","&lt;&gt;0")</f>
        <v>#NAME?</v>
      </c>
      <c r="I14" s="16" t="e">
        <f>[1]!NL("Sum","Item Ledger Entry","Cost Amount (Expected)","Item No.",$B14,"Posting Date",F$8,"Remaining Quantity","&lt;&gt;0")</f>
        <v>#NAME?</v>
      </c>
      <c r="J14" s="16" t="e">
        <f>H14+I14</f>
        <v>#NAME?</v>
      </c>
      <c r="K14" s="16" t="e">
        <f>IF(G14=0,0,J14/G14)</f>
        <v>#NAME?</v>
      </c>
      <c r="L14" s="17" t="e">
        <f>ROUND(F14*K14,2)</f>
        <v>#NAME?</v>
      </c>
      <c r="M14" s="22" t="e">
        <f>[1]!NL("Sum","Item Ledger Entry","Remaining Quantity","Item No.",$B14,"Posting Date",M$8,"Remaining Quantity","&lt;&gt;0")</f>
        <v>#NAME?</v>
      </c>
      <c r="N14" s="23" t="e">
        <f>[1]!NL("Sum","Item Ledger Entry","Quantity","Item No.",$B14,"Posting Date",M$8,"Remaining Quantity","&lt;&gt;0")</f>
        <v>#NAME?</v>
      </c>
      <c r="O14" s="16" t="e">
        <f>[1]!NL("Sum","Item Ledger Entry","Cost Amount (Actual)","Item No.",$B14,"Posting Date",M$8,"Remaining Quantity","&lt;&gt;0")</f>
        <v>#NAME?</v>
      </c>
      <c r="P14" s="16" t="e">
        <f>[1]!NL("Sum","Item Ledger Entry","Cost Amount (Expected)","Item No.",$B14,"Posting Date",M$8,"Remaining Quantity","&lt;&gt;0")</f>
        <v>#NAME?</v>
      </c>
      <c r="Q14" s="16" t="e">
        <f>O14+P14</f>
        <v>#NAME?</v>
      </c>
      <c r="R14" s="16" t="e">
        <f>IF(N14=0,0,Q14/N14)</f>
        <v>#NAME?</v>
      </c>
      <c r="S14" s="15" t="e">
        <f>ROUND(M14*R14,2)</f>
        <v>#NAME?</v>
      </c>
      <c r="T14" s="22" t="e">
        <f>[1]!NL("Sum","Item Ledger Entry","Remaining Quantity","Item No.",$B14,"Posting Date",T$8,"Remaining Quantity","&lt;&gt;0")</f>
        <v>#NAME?</v>
      </c>
      <c r="U14" s="23" t="e">
        <f>[1]!NL("Sum","Item Ledger Entry","Quantity","Item No.",$B14,"Posting Date",T$8,"Remaining Quantity","&lt;&gt;0")</f>
        <v>#NAME?</v>
      </c>
      <c r="V14" s="16" t="e">
        <f>[1]!NL("Sum","Item Ledger Entry","Cost Amount (Actual)","Item No.",$B14,"Posting Date",T$8,"Remaining Quantity","&lt;&gt;0")</f>
        <v>#NAME?</v>
      </c>
      <c r="W14" s="16" t="e">
        <f>[1]!NL("Sum","Item Ledger Entry","Cost Amount (Expected)","Item No.",$B14,"Posting Date",T$8,"Remaining Quantity","&lt;&gt;0")</f>
        <v>#NAME?</v>
      </c>
      <c r="X14" s="16" t="e">
        <f>V14+W14</f>
        <v>#NAME?</v>
      </c>
      <c r="Y14" s="16" t="e">
        <f>IF(U14=0,0,X14/U14)</f>
        <v>#NAME?</v>
      </c>
      <c r="Z14" s="15" t="e">
        <f>ROUND(T14*Y14,2)</f>
        <v>#NAME?</v>
      </c>
    </row>
    <row r="15" spans="4:26" ht="15">
      <c r="D15" s="28"/>
      <c r="E15" s="6"/>
      <c r="F15" s="22"/>
      <c r="G15" s="23"/>
      <c r="H15" s="7"/>
      <c r="I15" s="7"/>
      <c r="J15" s="7"/>
      <c r="K15" s="7"/>
      <c r="M15" s="26"/>
      <c r="N15" s="23"/>
      <c r="O15" s="7"/>
      <c r="P15" s="7"/>
      <c r="Q15" s="7"/>
      <c r="R15" s="7"/>
      <c r="S15" s="15"/>
      <c r="T15" s="26"/>
      <c r="U15" s="23"/>
      <c r="V15" s="7"/>
      <c r="W15" s="7"/>
      <c r="X15" s="7"/>
      <c r="Y15" s="7"/>
      <c r="Z15" s="15"/>
    </row>
    <row r="16" spans="3:26" ht="15">
      <c r="C16" t="s">
        <v>11</v>
      </c>
      <c r="D16" s="28" t="e">
        <f>SUM(D14:D15)</f>
        <v>#NAME?</v>
      </c>
      <c r="E16" s="6" t="e">
        <f>SUM(E14:E15)</f>
        <v>#NAME?</v>
      </c>
      <c r="F16" s="22" t="e">
        <f>SUM(F14:F15)</f>
        <v>#NAME?</v>
      </c>
      <c r="G16" s="23" t="e">
        <f>SUM(G14:G15)</f>
        <v>#NAME?</v>
      </c>
      <c r="H16" s="16" t="e">
        <f>SUM(H14:H15)</f>
        <v>#NAME?</v>
      </c>
      <c r="I16" s="16"/>
      <c r="J16" s="16"/>
      <c r="K16" s="16"/>
      <c r="L16" s="17" t="e">
        <f>SUM(L14:L15)</f>
        <v>#NAME?</v>
      </c>
      <c r="M16" s="22" t="e">
        <f>SUM(M14:M15)</f>
        <v>#NAME?</v>
      </c>
      <c r="N16" s="23" t="e">
        <f>SUM(N14:N15)</f>
        <v>#NAME?</v>
      </c>
      <c r="O16" s="16" t="e">
        <f>SUM(O14:O15)</f>
        <v>#NAME?</v>
      </c>
      <c r="P16" s="16"/>
      <c r="Q16" s="16"/>
      <c r="R16" s="16"/>
      <c r="S16" s="15" t="e">
        <f>SUM(S14:S15)</f>
        <v>#NAME?</v>
      </c>
      <c r="T16" s="22" t="e">
        <f>SUM(T14:T15)</f>
        <v>#NAME?</v>
      </c>
      <c r="U16" s="23" t="e">
        <f>SUM(U14:U15)</f>
        <v>#NAME?</v>
      </c>
      <c r="V16" s="16" t="e">
        <f>SUM(V14:V15)</f>
        <v>#NAME?</v>
      </c>
      <c r="W16" s="16"/>
      <c r="X16" s="16"/>
      <c r="Y16" s="16"/>
      <c r="Z16" s="15" t="e">
        <f>SUM(Z14:Z15)</f>
        <v>#NAME?</v>
      </c>
    </row>
    <row r="17" spans="4:5" ht="15">
      <c r="D17" s="28"/>
      <c r="E17" s="4"/>
    </row>
  </sheetData>
  <sheetProtection/>
  <mergeCells count="8">
    <mergeCell ref="G12:K12"/>
    <mergeCell ref="N12:R12"/>
    <mergeCell ref="U12:Y12"/>
    <mergeCell ref="D5:E5"/>
    <mergeCell ref="D10:E10"/>
    <mergeCell ref="G10:K10"/>
    <mergeCell ref="N10:R10"/>
    <mergeCell ref="U10:Y10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11.421875" style="0" customWidth="1"/>
  </cols>
  <sheetData>
    <row r="1" ht="15">
      <c r="A1" t="s">
        <v>28</v>
      </c>
    </row>
    <row r="12" spans="2:4" ht="15">
      <c r="B12" s="9" t="s">
        <v>15</v>
      </c>
      <c r="C12" s="9" t="s">
        <v>16</v>
      </c>
      <c r="D12" s="9" t="s">
        <v>17</v>
      </c>
    </row>
    <row r="13" spans="2:4" ht="15">
      <c r="B13" t="s">
        <v>18</v>
      </c>
      <c r="C13" s="10">
        <v>41333</v>
      </c>
      <c r="D13" t="s">
        <v>47</v>
      </c>
    </row>
    <row r="15" ht="15">
      <c r="D15" t="s">
        <v>19</v>
      </c>
    </row>
    <row r="16" ht="15">
      <c r="D16" t="s">
        <v>20</v>
      </c>
    </row>
    <row r="17" ht="15">
      <c r="D17" t="s">
        <v>21</v>
      </c>
    </row>
    <row r="18" ht="15">
      <c r="D18" t="s">
        <v>26</v>
      </c>
    </row>
    <row r="20" ht="15">
      <c r="D20" t="s">
        <v>22</v>
      </c>
    </row>
    <row r="21" ht="15">
      <c r="D21" t="s">
        <v>23</v>
      </c>
    </row>
    <row r="22" ht="15">
      <c r="D22" s="11" t="s">
        <v>24</v>
      </c>
    </row>
    <row r="23" ht="15">
      <c r="D23" s="11" t="s">
        <v>25</v>
      </c>
    </row>
    <row r="25" ht="15">
      <c r="D25" t="s">
        <v>30</v>
      </c>
    </row>
    <row r="26" ht="15">
      <c r="D26" t="s">
        <v>31</v>
      </c>
    </row>
    <row r="28" ht="15">
      <c r="D28" t="s">
        <v>48</v>
      </c>
    </row>
    <row r="29" ht="15">
      <c r="D29" t="s">
        <v>49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datenkultur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Koblischke</dc:creator>
  <cp:keywords/>
  <dc:description/>
  <cp:lastModifiedBy>Daniela Schultz</cp:lastModifiedBy>
  <dcterms:created xsi:type="dcterms:W3CDTF">2013-02-28T08:08:40Z</dcterms:created>
  <dcterms:modified xsi:type="dcterms:W3CDTF">2019-07-25T06:55:57Z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true</vt:bool>
  </property>
</Properties>
</file>